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平成２３年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<sst xmlns="http://schemas.openxmlformats.org/spreadsheetml/2006/main" count="107" uniqueCount="104">
  <si>
    <t>科目</t>
  </si>
  <si>
    <t>予算額</t>
  </si>
  <si>
    <t>備考</t>
  </si>
  <si>
    <t>Ⅰ　事業活動収支の部</t>
  </si>
  <si>
    <t>　１　事業活動収入</t>
  </si>
  <si>
    <t>　　　　　給料手当</t>
  </si>
  <si>
    <t>　　　　　福利厚生費</t>
  </si>
  <si>
    <t>　　　　　旅費交通費</t>
  </si>
  <si>
    <t>　　　　　通信運搬費</t>
  </si>
  <si>
    <t>　　　　　消耗品費</t>
  </si>
  <si>
    <t>　　　　　印刷製本費</t>
  </si>
  <si>
    <t>　　　　　賃借料</t>
  </si>
  <si>
    <t>　　　　　雑費</t>
  </si>
  <si>
    <t>　　　　　表彰費</t>
  </si>
  <si>
    <t>　　　　　慶弔費</t>
  </si>
  <si>
    <t>　　　　　渉外費</t>
  </si>
  <si>
    <t>　　　　　県連会費</t>
  </si>
  <si>
    <t>　　　　　支部活動費</t>
  </si>
  <si>
    <t>　　　　　会員増強推進費</t>
  </si>
  <si>
    <t>　　　　　会報発行費</t>
  </si>
  <si>
    <t>　　　　　広報費</t>
  </si>
  <si>
    <t>　　　　　社会貢献活動費</t>
  </si>
  <si>
    <t>　　　　　研修会費</t>
  </si>
  <si>
    <t>Ⅱ投資活動収支の部</t>
  </si>
  <si>
    <t>　１　投資活動収入</t>
  </si>
  <si>
    <t>　　（１）事業費</t>
  </si>
  <si>
    <t>　２　投資活動支出</t>
  </si>
  <si>
    <t>Ⅲ財務活動収支の部</t>
  </si>
  <si>
    <t>　１財務活動収入</t>
  </si>
  <si>
    <t>　２　財務活動支出</t>
  </si>
  <si>
    <t>　　　　　　　　　　　　　　　　平成18年4月1日から平成19年3月31日まで</t>
  </si>
  <si>
    <t>　　　　　　　　　　　　　　　　　　　　　　　　　　　　　　　　　　　　　　　　　　　　　　　　　　　　　　　　　　　　　　　</t>
  </si>
  <si>
    <t>　　【事業活動支出計】</t>
  </si>
  <si>
    <t>　 【 事業活動収支差額】</t>
  </si>
  <si>
    <t>　　【事業活動収入合計】</t>
  </si>
  <si>
    <t>　　　【投資活動収入計】</t>
  </si>
  <si>
    <t>　　　【投資活動支出計】</t>
  </si>
  <si>
    <t>　　【財務活動収支差額】</t>
  </si>
  <si>
    <t>　　　【財務活動支出計】</t>
  </si>
  <si>
    <t>　　　【投資活動収支差額】</t>
  </si>
  <si>
    <t>　　【財務活動収入計】</t>
  </si>
  <si>
    <t>　　　当期収支差額</t>
  </si>
  <si>
    <t>　　　前期繰越収支差額</t>
  </si>
  <si>
    <t>　　　次期繰越収支差額</t>
  </si>
  <si>
    <t>　   　特定資産取得支出</t>
  </si>
  <si>
    <t>　　　退職給付引当資産取得支出</t>
  </si>
  <si>
    <t>会報印刷、発送費</t>
  </si>
  <si>
    <t>新規加入奨励金</t>
  </si>
  <si>
    <t>支部事業への補助</t>
  </si>
  <si>
    <t>友誼団体等への負担金等</t>
  </si>
  <si>
    <t>総会開催等費用</t>
  </si>
  <si>
    <t>事務所賃貸料</t>
  </si>
  <si>
    <t>法人税等</t>
  </si>
  <si>
    <t>事務局職員給与等</t>
  </si>
  <si>
    <t>　　　　　給与手当</t>
  </si>
  <si>
    <t>　　　　　調査研究費</t>
  </si>
  <si>
    <t>前年度予算額</t>
  </si>
  <si>
    <t>増　　　減</t>
  </si>
  <si>
    <t xml:space="preserve">    　　　     基本財産利息収入</t>
  </si>
  <si>
    <t>　　　　　    特定資産利息収入</t>
  </si>
  <si>
    <t>　　　　　    一般会費収入</t>
  </si>
  <si>
    <t>　　　　      事業収入</t>
  </si>
  <si>
    <t>　　　　      雑収入</t>
  </si>
  <si>
    <t>会費収入</t>
  </si>
  <si>
    <t>総会、研修会の懇談会費等</t>
  </si>
  <si>
    <t>全法連冊子等購入費等</t>
  </si>
  <si>
    <t>電話料等</t>
  </si>
  <si>
    <t>　　　　　　 その他収益事業収入</t>
  </si>
  <si>
    <t xml:space="preserve">           　  青年・女性部会事業収入</t>
  </si>
  <si>
    <t>　　　　周年事業引当資産取崩</t>
  </si>
  <si>
    <t>　　　　社会貢献活動引当資産取崩</t>
  </si>
  <si>
    <t>　　　　事務所機器充実引当資産取崩</t>
  </si>
  <si>
    <t>来賓お祝金等</t>
  </si>
  <si>
    <t>福利厚生制度推進連絡協議会補助</t>
  </si>
  <si>
    <t>* 予算執行にあたっては、科目間の流用を認めるものとする。</t>
  </si>
  <si>
    <t>　　       会議費</t>
  </si>
  <si>
    <t>　　　　　役員報酬</t>
  </si>
  <si>
    <t>　　　　　燃料費</t>
  </si>
  <si>
    <t>　　　　　電算関係費</t>
  </si>
  <si>
    <t>　　　　　租税公課</t>
  </si>
  <si>
    <t>　　　　　什器備品</t>
  </si>
  <si>
    <t>租税教室、絵はがきコンクール実施ほか</t>
  </si>
  <si>
    <t>講演会、研修会経費</t>
  </si>
  <si>
    <t>常勤役員報酬</t>
  </si>
  <si>
    <t>ホームページ更新料ほか</t>
  </si>
  <si>
    <t>事業参加費</t>
  </si>
  <si>
    <t>全法連助成金</t>
  </si>
  <si>
    <t>　　　　      全法連助成金収入</t>
  </si>
  <si>
    <t>全国大会、青年の集い、研修の集い参加費、</t>
  </si>
  <si>
    <t>出張旅費等</t>
  </si>
  <si>
    <t>事務局役職員社会保険料等</t>
  </si>
  <si>
    <t>　　（２）管理費</t>
  </si>
  <si>
    <t>　２　事業活動支出</t>
  </si>
  <si>
    <t>　　　　　社団法人　花北法人会　(単位：円)</t>
  </si>
  <si>
    <t>(平成24年4月1日から平成25年3月31日まで)</t>
  </si>
  <si>
    <t>幟旗購入費</t>
  </si>
  <si>
    <t>印鑑等新規購入</t>
  </si>
  <si>
    <t>司法書士登記費用等</t>
  </si>
  <si>
    <t>　　　　　減価償却費</t>
  </si>
  <si>
    <t>　　　　　退職給付費用</t>
  </si>
  <si>
    <t>　</t>
  </si>
  <si>
    <t>ｶﾞｿﾘﾝ代等車両関係費</t>
  </si>
  <si>
    <t>総会議案書、諸規定印刷費等</t>
  </si>
  <si>
    <t>平成２４年度収支予算書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</si>
</sst>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,##0;&quot;▲ &quot;#,##0"/>
    <numFmt numFmtId="180" formatCode="0;&quot;△ &quot;0"/>
    <numFmt numFmtId="181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76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178" fontId="10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181" fontId="1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0" fontId="10" fillId="0" borderId="12" xfId="0" applyFont="1" applyFill="1" applyBorder="1" applyAlignment="1">
      <alignment horizontal="left"/>
    </xf>
    <xf numFmtId="181" fontId="10" fillId="0" borderId="12" xfId="0" applyNumberFormat="1" applyFont="1" applyFill="1" applyBorder="1" applyAlignment="1">
      <alignment/>
    </xf>
    <xf numFmtId="177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Border="1" applyAlignment="1">
      <alignment/>
    </xf>
    <xf numFmtId="178" fontId="10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0" xfId="0" applyFont="1" applyBorder="1" applyAlignment="1">
      <alignment/>
    </xf>
    <xf numFmtId="177" fontId="10" fillId="0" borderId="13" xfId="0" applyNumberFormat="1" applyFont="1" applyBorder="1" applyAlignment="1">
      <alignment/>
    </xf>
    <xf numFmtId="0" fontId="10" fillId="0" borderId="11" xfId="0" applyFont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8" fontId="10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0"/>
  <sheetViews>
    <sheetView tabSelected="1" zoomScalePageLayoutView="0" workbookViewId="0" topLeftCell="A1">
      <pane xSplit="14955" topLeftCell="J1" activePane="topLeft" state="split"/>
      <selection pane="topLeft" activeCell="C1" sqref="C1:G1"/>
      <selection pane="topRight" activeCell="J3" sqref="J3"/>
    </sheetView>
  </sheetViews>
  <sheetFormatPr defaultColWidth="9.00390625" defaultRowHeight="13.5"/>
  <cols>
    <col min="1" max="1" width="3.50390625" style="0" customWidth="1"/>
    <col min="2" max="2" width="3.625" style="0" customWidth="1"/>
    <col min="3" max="3" width="25.625" style="0" customWidth="1"/>
    <col min="4" max="6" width="12.125" style="0" customWidth="1"/>
    <col min="7" max="7" width="31.75390625" style="0" customWidth="1"/>
  </cols>
  <sheetData>
    <row r="1" spans="3:7" s="2" customFormat="1" ht="36" customHeight="1">
      <c r="C1" s="39" t="s">
        <v>103</v>
      </c>
      <c r="D1" s="40"/>
      <c r="E1" s="40"/>
      <c r="F1" s="40"/>
      <c r="G1" s="40"/>
    </row>
    <row r="2" spans="3:7" s="2" customFormat="1" ht="6.75" customHeight="1">
      <c r="C2" s="7"/>
      <c r="D2" s="7"/>
      <c r="E2" s="7"/>
      <c r="F2" s="7"/>
      <c r="G2" s="7"/>
    </row>
    <row r="3" spans="3:7" s="2" customFormat="1" ht="13.5">
      <c r="C3" s="40" t="s">
        <v>94</v>
      </c>
      <c r="D3" s="41"/>
      <c r="E3" s="41"/>
      <c r="F3" s="41"/>
      <c r="G3" s="41"/>
    </row>
    <row r="4" spans="3:7" s="2" customFormat="1" ht="13.5">
      <c r="C4" s="7"/>
      <c r="D4" s="7"/>
      <c r="E4" s="7"/>
      <c r="F4" s="37" t="s">
        <v>93</v>
      </c>
      <c r="G4" s="38"/>
    </row>
    <row r="5" spans="3:7" s="2" customFormat="1" ht="10.5" customHeight="1">
      <c r="C5" s="8" t="s">
        <v>0</v>
      </c>
      <c r="D5" s="9" t="s">
        <v>1</v>
      </c>
      <c r="E5" s="9" t="s">
        <v>56</v>
      </c>
      <c r="F5" s="9" t="s">
        <v>57</v>
      </c>
      <c r="G5" s="9" t="s">
        <v>2</v>
      </c>
    </row>
    <row r="6" spans="3:7" s="2" customFormat="1" ht="10.5" customHeight="1">
      <c r="C6" s="10" t="s">
        <v>3</v>
      </c>
      <c r="D6" s="11"/>
      <c r="E6" s="11"/>
      <c r="F6" s="13"/>
      <c r="G6" s="14"/>
    </row>
    <row r="7" spans="3:7" s="2" customFormat="1" ht="10.5" customHeight="1">
      <c r="C7" s="12" t="s">
        <v>4</v>
      </c>
      <c r="D7" s="11"/>
      <c r="E7" s="11"/>
      <c r="F7" s="13"/>
      <c r="G7" s="14"/>
    </row>
    <row r="8" spans="3:7" s="2" customFormat="1" ht="10.5" customHeight="1">
      <c r="C8" s="12" t="s">
        <v>58</v>
      </c>
      <c r="D8" s="15">
        <v>3000</v>
      </c>
      <c r="E8" s="15">
        <v>3000</v>
      </c>
      <c r="F8" s="16">
        <f>+D8-E8</f>
        <v>0</v>
      </c>
      <c r="G8" s="14"/>
    </row>
    <row r="9" spans="3:7" s="2" customFormat="1" ht="10.5" customHeight="1">
      <c r="C9" s="12" t="s">
        <v>59</v>
      </c>
      <c r="D9" s="15">
        <v>3500</v>
      </c>
      <c r="E9" s="15">
        <v>7000</v>
      </c>
      <c r="F9" s="16">
        <f aca="true" t="shared" si="0" ref="F9:F18">+D9-E9</f>
        <v>-3500</v>
      </c>
      <c r="G9" s="12"/>
    </row>
    <row r="10" spans="3:7" s="2" customFormat="1" ht="10.5" customHeight="1">
      <c r="C10" s="12" t="s">
        <v>60</v>
      </c>
      <c r="D10" s="15">
        <v>5600000</v>
      </c>
      <c r="E10" s="15">
        <v>5700000</v>
      </c>
      <c r="F10" s="16">
        <f t="shared" si="0"/>
        <v>-100000</v>
      </c>
      <c r="G10" s="12" t="s">
        <v>63</v>
      </c>
    </row>
    <row r="11" spans="3:7" s="2" customFormat="1" ht="10.5" customHeight="1">
      <c r="C11" s="12" t="s">
        <v>61</v>
      </c>
      <c r="D11" s="15">
        <v>400000</v>
      </c>
      <c r="E11" s="15">
        <v>400000</v>
      </c>
      <c r="F11" s="16">
        <f t="shared" si="0"/>
        <v>0</v>
      </c>
      <c r="G11" s="12" t="s">
        <v>64</v>
      </c>
    </row>
    <row r="12" spans="3:7" s="2" customFormat="1" ht="10.5" customHeight="1">
      <c r="C12" s="12" t="s">
        <v>68</v>
      </c>
      <c r="D12" s="15">
        <v>350000</v>
      </c>
      <c r="E12" s="15">
        <v>350000</v>
      </c>
      <c r="F12" s="16">
        <f>+D12-E12</f>
        <v>0</v>
      </c>
      <c r="G12" s="12" t="s">
        <v>85</v>
      </c>
    </row>
    <row r="13" spans="3:7" s="2" customFormat="1" ht="10.5" customHeight="1">
      <c r="C13" s="17" t="s">
        <v>67</v>
      </c>
      <c r="D13" s="18">
        <v>0</v>
      </c>
      <c r="E13" s="18">
        <v>0</v>
      </c>
      <c r="F13" s="19">
        <f>+D13-E13</f>
        <v>0</v>
      </c>
      <c r="G13" s="20" t="s">
        <v>73</v>
      </c>
    </row>
    <row r="14" spans="3:7" s="2" customFormat="1" ht="12" customHeight="1">
      <c r="C14" s="12" t="s">
        <v>87</v>
      </c>
      <c r="D14" s="15">
        <v>6011100</v>
      </c>
      <c r="E14" s="15">
        <v>6012988</v>
      </c>
      <c r="F14" s="16">
        <f>+D14-E14</f>
        <v>-1888</v>
      </c>
      <c r="G14" s="12" t="s">
        <v>86</v>
      </c>
    </row>
    <row r="15" spans="3:7" s="2" customFormat="1" ht="10.5" customHeight="1">
      <c r="C15" s="12" t="s">
        <v>62</v>
      </c>
      <c r="D15" s="15">
        <v>100000</v>
      </c>
      <c r="E15" s="15">
        <v>245000</v>
      </c>
      <c r="F15" s="16">
        <f t="shared" si="0"/>
        <v>-145000</v>
      </c>
      <c r="G15" s="12" t="s">
        <v>72</v>
      </c>
    </row>
    <row r="16" spans="3:7" s="2" customFormat="1" ht="10.5" customHeight="1">
      <c r="C16" s="10" t="s">
        <v>34</v>
      </c>
      <c r="D16" s="15">
        <f>SUM(D8:D15)</f>
        <v>12467600</v>
      </c>
      <c r="E16" s="15">
        <f>SUM(E8:E15)</f>
        <v>12717988</v>
      </c>
      <c r="F16" s="16">
        <f t="shared" si="0"/>
        <v>-250388</v>
      </c>
      <c r="G16" s="14"/>
    </row>
    <row r="17" spans="3:7" s="2" customFormat="1" ht="10.5" customHeight="1">
      <c r="C17" s="21" t="s">
        <v>92</v>
      </c>
      <c r="D17" s="15"/>
      <c r="E17" s="15"/>
      <c r="F17" s="22"/>
      <c r="G17" s="23"/>
    </row>
    <row r="18" spans="3:7" s="2" customFormat="1" ht="10.5" customHeight="1">
      <c r="C18" s="12" t="s">
        <v>25</v>
      </c>
      <c r="D18" s="15">
        <f>+D19+D20+D21+D22+D23+D24+D25+D26+D27+D28+D29+D30+D31+D32</f>
        <v>8510500</v>
      </c>
      <c r="E18" s="15">
        <f>+E19+E20+E21+E22+E23+E24+E25+E26+E27+E28+E29+E30+E31+E32</f>
        <v>8820500</v>
      </c>
      <c r="F18" s="16">
        <f t="shared" si="0"/>
        <v>-310000</v>
      </c>
      <c r="G18" s="14"/>
    </row>
    <row r="19" spans="3:7" s="2" customFormat="1" ht="10.5" customHeight="1">
      <c r="C19" s="21" t="s">
        <v>22</v>
      </c>
      <c r="D19" s="15">
        <v>816000</v>
      </c>
      <c r="E19" s="15">
        <v>816000</v>
      </c>
      <c r="F19" s="16">
        <f>+D19-E19</f>
        <v>0</v>
      </c>
      <c r="G19" s="21" t="s">
        <v>82</v>
      </c>
    </row>
    <row r="20" spans="3:7" s="2" customFormat="1" ht="10.5" customHeight="1">
      <c r="C20" s="12" t="s">
        <v>21</v>
      </c>
      <c r="D20" s="15">
        <v>464000</v>
      </c>
      <c r="E20" s="15">
        <v>484000</v>
      </c>
      <c r="F20" s="16">
        <f aca="true" t="shared" si="1" ref="F20:F33">+D20-E20</f>
        <v>-20000</v>
      </c>
      <c r="G20" s="12" t="s">
        <v>81</v>
      </c>
    </row>
    <row r="21" spans="3:7" s="2" customFormat="1" ht="10.5" customHeight="1">
      <c r="C21" s="24" t="s">
        <v>20</v>
      </c>
      <c r="D21" s="15">
        <v>270000</v>
      </c>
      <c r="E21" s="15">
        <v>290000</v>
      </c>
      <c r="F21" s="16">
        <f t="shared" si="1"/>
        <v>-20000</v>
      </c>
      <c r="G21" s="12" t="s">
        <v>65</v>
      </c>
    </row>
    <row r="22" spans="3:7" s="2" customFormat="1" ht="10.5" customHeight="1">
      <c r="C22" s="12" t="s">
        <v>19</v>
      </c>
      <c r="D22" s="15">
        <v>360000</v>
      </c>
      <c r="E22" s="15">
        <v>300000</v>
      </c>
      <c r="F22" s="16">
        <f t="shared" si="1"/>
        <v>60000</v>
      </c>
      <c r="G22" s="12" t="s">
        <v>46</v>
      </c>
    </row>
    <row r="23" spans="3:9" s="2" customFormat="1" ht="10.5" customHeight="1">
      <c r="C23" s="12" t="s">
        <v>18</v>
      </c>
      <c r="D23" s="15">
        <v>100000</v>
      </c>
      <c r="E23" s="15">
        <v>40000</v>
      </c>
      <c r="F23" s="16">
        <f t="shared" si="1"/>
        <v>60000</v>
      </c>
      <c r="G23" s="12" t="s">
        <v>47</v>
      </c>
      <c r="I23" s="6"/>
    </row>
    <row r="24" spans="3:7" s="2" customFormat="1" ht="10.5" customHeight="1">
      <c r="C24" s="24" t="s">
        <v>17</v>
      </c>
      <c r="D24" s="15">
        <v>200000</v>
      </c>
      <c r="E24" s="15">
        <v>200000</v>
      </c>
      <c r="F24" s="16">
        <f t="shared" si="1"/>
        <v>0</v>
      </c>
      <c r="G24" s="12" t="s">
        <v>48</v>
      </c>
    </row>
    <row r="25" spans="3:7" s="2" customFormat="1" ht="10.5" customHeight="1">
      <c r="C25" s="24" t="s">
        <v>16</v>
      </c>
      <c r="D25" s="15">
        <v>245000</v>
      </c>
      <c r="E25" s="15">
        <v>245000</v>
      </c>
      <c r="F25" s="16">
        <f t="shared" si="1"/>
        <v>0</v>
      </c>
      <c r="G25" s="14"/>
    </row>
    <row r="26" spans="3:7" s="2" customFormat="1" ht="10.5" customHeight="1">
      <c r="C26" s="24" t="s">
        <v>55</v>
      </c>
      <c r="D26" s="15">
        <v>210000</v>
      </c>
      <c r="E26" s="15">
        <v>610000</v>
      </c>
      <c r="F26" s="16">
        <f t="shared" si="1"/>
        <v>-400000</v>
      </c>
      <c r="G26" s="12" t="s">
        <v>88</v>
      </c>
    </row>
    <row r="27" spans="3:7" s="2" customFormat="1" ht="10.5" customHeight="1">
      <c r="C27" s="24" t="s">
        <v>15</v>
      </c>
      <c r="D27" s="15">
        <v>30000</v>
      </c>
      <c r="E27" s="15">
        <v>30000</v>
      </c>
      <c r="F27" s="16">
        <f t="shared" si="1"/>
        <v>0</v>
      </c>
      <c r="G27" s="12" t="s">
        <v>49</v>
      </c>
    </row>
    <row r="28" spans="3:7" s="2" customFormat="1" ht="10.5" customHeight="1">
      <c r="C28" s="24" t="s">
        <v>76</v>
      </c>
      <c r="D28" s="15">
        <v>2465000</v>
      </c>
      <c r="E28" s="15">
        <v>2465000</v>
      </c>
      <c r="F28" s="16">
        <f t="shared" si="1"/>
        <v>0</v>
      </c>
      <c r="G28" s="12" t="s">
        <v>83</v>
      </c>
    </row>
    <row r="29" spans="3:7" s="2" customFormat="1" ht="10.5" customHeight="1">
      <c r="C29" s="24" t="s">
        <v>54</v>
      </c>
      <c r="D29" s="15">
        <v>2320500</v>
      </c>
      <c r="E29" s="15">
        <v>2320500</v>
      </c>
      <c r="F29" s="16">
        <f t="shared" si="1"/>
        <v>0</v>
      </c>
      <c r="G29" s="12" t="s">
        <v>53</v>
      </c>
    </row>
    <row r="30" spans="3:7" s="2" customFormat="1" ht="10.5" customHeight="1">
      <c r="C30" s="24" t="s">
        <v>14</v>
      </c>
      <c r="D30" s="15">
        <v>20000</v>
      </c>
      <c r="E30" s="15">
        <v>20000</v>
      </c>
      <c r="F30" s="16">
        <f t="shared" si="1"/>
        <v>0</v>
      </c>
      <c r="G30" s="14"/>
    </row>
    <row r="31" spans="3:7" s="2" customFormat="1" ht="10.5" customHeight="1">
      <c r="C31" s="25" t="s">
        <v>13</v>
      </c>
      <c r="D31" s="15">
        <v>20000</v>
      </c>
      <c r="E31" s="15">
        <v>10000</v>
      </c>
      <c r="F31" s="16">
        <f t="shared" si="1"/>
        <v>10000</v>
      </c>
      <c r="G31" s="26"/>
    </row>
    <row r="32" spans="3:7" s="2" customFormat="1" ht="10.5" customHeight="1">
      <c r="C32" s="24" t="s">
        <v>75</v>
      </c>
      <c r="D32" s="15">
        <v>990000</v>
      </c>
      <c r="E32" s="15">
        <v>990000</v>
      </c>
      <c r="F32" s="16">
        <f t="shared" si="1"/>
        <v>0</v>
      </c>
      <c r="G32" s="12" t="s">
        <v>50</v>
      </c>
    </row>
    <row r="33" spans="3:7" s="2" customFormat="1" ht="10.5" customHeight="1">
      <c r="C33" s="24" t="s">
        <v>91</v>
      </c>
      <c r="D33" s="15">
        <f>+D34+D35+D36+D37+D38+D39+D40+D41+D42+D43+D44+D45+D46+D47+D48</f>
        <v>4506731</v>
      </c>
      <c r="E33" s="15">
        <f>+E34+E35+E36+E37+E38+E39+E40+E41+E42+E43+E44+E45+E48</f>
        <v>4049500</v>
      </c>
      <c r="F33" s="16">
        <f t="shared" si="1"/>
        <v>457231</v>
      </c>
      <c r="G33" s="14"/>
    </row>
    <row r="34" spans="3:7" s="2" customFormat="1" ht="10.5" customHeight="1">
      <c r="C34" s="27" t="s">
        <v>76</v>
      </c>
      <c r="D34" s="15">
        <v>435000</v>
      </c>
      <c r="E34" s="15">
        <v>435000</v>
      </c>
      <c r="F34" s="16">
        <f>+D34-E34</f>
        <v>0</v>
      </c>
      <c r="G34" s="21" t="s">
        <v>83</v>
      </c>
    </row>
    <row r="35" spans="3:7" s="2" customFormat="1" ht="10.5" customHeight="1">
      <c r="C35" s="27" t="s">
        <v>5</v>
      </c>
      <c r="D35" s="15">
        <v>409500</v>
      </c>
      <c r="E35" s="15">
        <v>409500</v>
      </c>
      <c r="F35" s="16">
        <f>+D35-E35</f>
        <v>0</v>
      </c>
      <c r="G35" s="21" t="s">
        <v>53</v>
      </c>
    </row>
    <row r="36" spans="3:7" s="2" customFormat="1" ht="10.5" customHeight="1">
      <c r="C36" s="24" t="s">
        <v>6</v>
      </c>
      <c r="D36" s="15">
        <v>920000</v>
      </c>
      <c r="E36" s="15">
        <v>920000</v>
      </c>
      <c r="F36" s="16">
        <f aca="true" t="shared" si="2" ref="F36:F49">+D36-E36</f>
        <v>0</v>
      </c>
      <c r="G36" s="12" t="s">
        <v>90</v>
      </c>
    </row>
    <row r="37" spans="3:7" s="2" customFormat="1" ht="10.5" customHeight="1">
      <c r="C37" s="24" t="s">
        <v>7</v>
      </c>
      <c r="D37" s="15">
        <v>200000</v>
      </c>
      <c r="E37" s="15">
        <v>200000</v>
      </c>
      <c r="F37" s="16">
        <f t="shared" si="2"/>
        <v>0</v>
      </c>
      <c r="G37" s="12" t="s">
        <v>89</v>
      </c>
    </row>
    <row r="38" spans="3:7" s="2" customFormat="1" ht="10.5" customHeight="1">
      <c r="C38" s="24" t="s">
        <v>8</v>
      </c>
      <c r="D38" s="15">
        <v>270000</v>
      </c>
      <c r="E38" s="15">
        <v>270000</v>
      </c>
      <c r="F38" s="16">
        <f t="shared" si="2"/>
        <v>0</v>
      </c>
      <c r="G38" s="12" t="s">
        <v>66</v>
      </c>
    </row>
    <row r="39" spans="3:7" s="2" customFormat="1" ht="10.5" customHeight="1">
      <c r="C39" s="24" t="s">
        <v>80</v>
      </c>
      <c r="D39" s="15">
        <v>60000</v>
      </c>
      <c r="E39" s="15">
        <v>60000</v>
      </c>
      <c r="F39" s="16">
        <f t="shared" si="2"/>
        <v>0</v>
      </c>
      <c r="G39" s="12" t="s">
        <v>95</v>
      </c>
    </row>
    <row r="40" spans="3:7" s="2" customFormat="1" ht="10.5" customHeight="1">
      <c r="C40" s="24" t="s">
        <v>9</v>
      </c>
      <c r="D40" s="15">
        <v>410000</v>
      </c>
      <c r="E40" s="15">
        <v>260000</v>
      </c>
      <c r="F40" s="16">
        <f t="shared" si="2"/>
        <v>150000</v>
      </c>
      <c r="G40" s="12" t="s">
        <v>96</v>
      </c>
    </row>
    <row r="41" spans="3:7" s="2" customFormat="1" ht="10.5" customHeight="1">
      <c r="C41" s="24" t="s">
        <v>10</v>
      </c>
      <c r="D41" s="15">
        <v>290000</v>
      </c>
      <c r="E41" s="15">
        <v>270000</v>
      </c>
      <c r="F41" s="16">
        <f t="shared" si="2"/>
        <v>20000</v>
      </c>
      <c r="G41" s="12" t="s">
        <v>102</v>
      </c>
    </row>
    <row r="42" spans="3:7" s="2" customFormat="1" ht="10.5" customHeight="1">
      <c r="C42" s="24" t="s">
        <v>77</v>
      </c>
      <c r="D42" s="15">
        <v>150000</v>
      </c>
      <c r="E42" s="15">
        <v>150000</v>
      </c>
      <c r="F42" s="16">
        <f t="shared" si="2"/>
        <v>0</v>
      </c>
      <c r="G42" s="12" t="s">
        <v>101</v>
      </c>
    </row>
    <row r="43" spans="3:9" s="2" customFormat="1" ht="10.5" customHeight="1">
      <c r="C43" s="24" t="s">
        <v>11</v>
      </c>
      <c r="D43" s="15">
        <v>600000</v>
      </c>
      <c r="E43" s="15">
        <v>600000</v>
      </c>
      <c r="F43" s="16">
        <f t="shared" si="2"/>
        <v>0</v>
      </c>
      <c r="G43" s="12" t="s">
        <v>51</v>
      </c>
      <c r="I43" s="5"/>
    </row>
    <row r="44" spans="3:9" s="2" customFormat="1" ht="10.5" customHeight="1">
      <c r="C44" s="24" t="s">
        <v>78</v>
      </c>
      <c r="D44" s="15">
        <v>50000</v>
      </c>
      <c r="E44" s="15">
        <v>100000</v>
      </c>
      <c r="F44" s="16">
        <f t="shared" si="2"/>
        <v>-50000</v>
      </c>
      <c r="G44" s="12" t="s">
        <v>84</v>
      </c>
      <c r="I44" s="5"/>
    </row>
    <row r="45" spans="3:7" s="2" customFormat="1" ht="10.5" customHeight="1">
      <c r="C45" s="24" t="s">
        <v>79</v>
      </c>
      <c r="D45" s="15">
        <v>116600</v>
      </c>
      <c r="E45" s="15">
        <v>150000</v>
      </c>
      <c r="F45" s="16">
        <f t="shared" si="2"/>
        <v>-33400</v>
      </c>
      <c r="G45" s="12" t="s">
        <v>52</v>
      </c>
    </row>
    <row r="46" spans="3:7" s="2" customFormat="1" ht="10.5" customHeight="1">
      <c r="C46" s="35" t="s">
        <v>98</v>
      </c>
      <c r="D46" s="15">
        <v>15631</v>
      </c>
      <c r="E46" s="15">
        <v>0</v>
      </c>
      <c r="F46" s="16">
        <f t="shared" si="2"/>
        <v>15631</v>
      </c>
      <c r="G46" s="28"/>
    </row>
    <row r="47" spans="3:7" s="2" customFormat="1" ht="10.5" customHeight="1">
      <c r="C47" s="35" t="s">
        <v>99</v>
      </c>
      <c r="D47" s="15">
        <v>200000</v>
      </c>
      <c r="E47" s="15">
        <v>0</v>
      </c>
      <c r="F47" s="16">
        <f t="shared" si="2"/>
        <v>200000</v>
      </c>
      <c r="G47" s="28"/>
    </row>
    <row r="48" spans="3:7" s="2" customFormat="1" ht="10.5" customHeight="1">
      <c r="C48" s="25" t="s">
        <v>12</v>
      </c>
      <c r="D48" s="15">
        <v>380000</v>
      </c>
      <c r="E48" s="15">
        <v>225000</v>
      </c>
      <c r="F48" s="16">
        <f t="shared" si="2"/>
        <v>155000</v>
      </c>
      <c r="G48" s="28" t="s">
        <v>97</v>
      </c>
    </row>
    <row r="49" spans="3:7" s="2" customFormat="1" ht="10.5" customHeight="1">
      <c r="C49" s="12" t="s">
        <v>32</v>
      </c>
      <c r="D49" s="15">
        <f>+D18+D33</f>
        <v>13017231</v>
      </c>
      <c r="E49" s="15">
        <f>+E18+E33</f>
        <v>12870000</v>
      </c>
      <c r="F49" s="16">
        <f t="shared" si="2"/>
        <v>147231</v>
      </c>
      <c r="G49" s="14"/>
    </row>
    <row r="50" spans="3:7" s="2" customFormat="1" ht="10.5" customHeight="1">
      <c r="C50" s="21" t="s">
        <v>33</v>
      </c>
      <c r="D50" s="29">
        <f>+D16-D49</f>
        <v>-549631</v>
      </c>
      <c r="E50" s="29">
        <f>+E16-E49</f>
        <v>-152012</v>
      </c>
      <c r="F50" s="29">
        <f>+F16-F49</f>
        <v>-397619</v>
      </c>
      <c r="G50" s="23"/>
    </row>
    <row r="51" spans="3:7" s="2" customFormat="1" ht="10.5" customHeight="1">
      <c r="C51" s="12" t="s">
        <v>23</v>
      </c>
      <c r="D51" s="15"/>
      <c r="E51" s="15"/>
      <c r="F51" s="13"/>
      <c r="G51" s="14"/>
    </row>
    <row r="52" spans="3:7" s="2" customFormat="1" ht="10.5" customHeight="1">
      <c r="C52" s="12" t="s">
        <v>24</v>
      </c>
      <c r="D52" s="15"/>
      <c r="E52" s="15"/>
      <c r="F52" s="13"/>
      <c r="G52" s="14"/>
    </row>
    <row r="53" spans="3:7" s="2" customFormat="1" ht="10.5" customHeight="1">
      <c r="C53" s="30" t="s">
        <v>69</v>
      </c>
      <c r="D53" s="15"/>
      <c r="E53" s="15"/>
      <c r="F53" s="29"/>
      <c r="G53" s="12"/>
    </row>
    <row r="54" spans="3:7" s="2" customFormat="1" ht="10.5" customHeight="1">
      <c r="C54" s="30" t="s">
        <v>71</v>
      </c>
      <c r="D54" s="15">
        <v>0</v>
      </c>
      <c r="E54" s="15">
        <v>0</v>
      </c>
      <c r="F54" s="29">
        <f>+D54-E54</f>
        <v>0</v>
      </c>
      <c r="G54" s="12" t="s">
        <v>100</v>
      </c>
    </row>
    <row r="55" spans="3:7" s="2" customFormat="1" ht="10.5" customHeight="1">
      <c r="C55" s="30" t="s">
        <v>70</v>
      </c>
      <c r="D55" s="15">
        <v>0</v>
      </c>
      <c r="E55" s="15">
        <v>0</v>
      </c>
      <c r="F55" s="29">
        <f>+D55-E55</f>
        <v>0</v>
      </c>
      <c r="G55" s="12"/>
    </row>
    <row r="56" spans="3:7" s="2" customFormat="1" ht="10.5" customHeight="1">
      <c r="C56" s="31" t="s">
        <v>35</v>
      </c>
      <c r="D56" s="15">
        <f>SUM(D53:D55)</f>
        <v>0</v>
      </c>
      <c r="E56" s="15">
        <f>SUM(E53:E55)</f>
        <v>0</v>
      </c>
      <c r="F56" s="29">
        <f>SUM(F53:F55)</f>
        <v>0</v>
      </c>
      <c r="G56" s="14"/>
    </row>
    <row r="57" spans="3:7" s="2" customFormat="1" ht="10.5" customHeight="1">
      <c r="C57" s="24" t="s">
        <v>26</v>
      </c>
      <c r="D57" s="15"/>
      <c r="E57" s="15"/>
      <c r="F57" s="13"/>
      <c r="G57" s="14"/>
    </row>
    <row r="58" spans="3:7" s="2" customFormat="1" ht="10.5" customHeight="1">
      <c r="C58" s="24" t="s">
        <v>44</v>
      </c>
      <c r="D58" s="15"/>
      <c r="E58" s="15"/>
      <c r="F58" s="13"/>
      <c r="G58" s="14"/>
    </row>
    <row r="59" spans="3:7" s="2" customFormat="1" ht="10.5" customHeight="1">
      <c r="C59" s="12" t="s">
        <v>45</v>
      </c>
      <c r="D59" s="15"/>
      <c r="E59" s="15"/>
      <c r="F59" s="13"/>
      <c r="G59" s="14"/>
    </row>
    <row r="60" spans="3:7" s="2" customFormat="1" ht="10.5" customHeight="1">
      <c r="C60" s="32" t="s">
        <v>36</v>
      </c>
      <c r="D60" s="15"/>
      <c r="E60" s="15"/>
      <c r="F60" s="33"/>
      <c r="G60" s="26"/>
    </row>
    <row r="61" spans="3:7" s="2" customFormat="1" ht="10.5" customHeight="1">
      <c r="C61" s="10" t="s">
        <v>39</v>
      </c>
      <c r="D61" s="15">
        <f>+D56-D60</f>
        <v>0</v>
      </c>
      <c r="E61" s="15">
        <f>+E56-E60</f>
        <v>0</v>
      </c>
      <c r="F61" s="16">
        <f>+F56-F60</f>
        <v>0</v>
      </c>
      <c r="G61" s="14"/>
    </row>
    <row r="62" spans="3:7" s="2" customFormat="1" ht="10.5" customHeight="1">
      <c r="C62" s="21" t="s">
        <v>27</v>
      </c>
      <c r="D62" s="15"/>
      <c r="E62" s="15"/>
      <c r="F62" s="22"/>
      <c r="G62" s="23"/>
    </row>
    <row r="63" spans="3:7" s="2" customFormat="1" ht="10.5" customHeight="1">
      <c r="C63" s="12" t="s">
        <v>28</v>
      </c>
      <c r="D63" s="15"/>
      <c r="E63" s="15"/>
      <c r="F63" s="13"/>
      <c r="G63" s="14"/>
    </row>
    <row r="64" spans="3:7" s="2" customFormat="1" ht="10.5" customHeight="1">
      <c r="C64" s="12" t="s">
        <v>40</v>
      </c>
      <c r="D64" s="15">
        <v>0</v>
      </c>
      <c r="E64" s="15">
        <v>0</v>
      </c>
      <c r="F64" s="13">
        <v>0</v>
      </c>
      <c r="G64" s="14"/>
    </row>
    <row r="65" spans="3:7" s="2" customFormat="1" ht="10.5" customHeight="1">
      <c r="C65" s="12" t="s">
        <v>29</v>
      </c>
      <c r="D65" s="15"/>
      <c r="E65" s="15"/>
      <c r="F65" s="13"/>
      <c r="G65" s="11"/>
    </row>
    <row r="66" spans="3:7" s="2" customFormat="1" ht="10.5" customHeight="1">
      <c r="C66" s="12" t="s">
        <v>38</v>
      </c>
      <c r="D66" s="15">
        <v>0</v>
      </c>
      <c r="E66" s="15">
        <v>0</v>
      </c>
      <c r="F66" s="13">
        <v>0</v>
      </c>
      <c r="G66" s="14"/>
    </row>
    <row r="67" spans="3:7" s="2" customFormat="1" ht="10.5" customHeight="1">
      <c r="C67" s="10" t="s">
        <v>37</v>
      </c>
      <c r="D67" s="15">
        <v>0</v>
      </c>
      <c r="E67" s="15">
        <v>0</v>
      </c>
      <c r="F67" s="13">
        <v>0</v>
      </c>
      <c r="G67" s="14"/>
    </row>
    <row r="68" spans="3:7" s="2" customFormat="1" ht="10.5" customHeight="1">
      <c r="C68" s="12" t="s">
        <v>41</v>
      </c>
      <c r="D68" s="29">
        <f>+D50+D61-D67</f>
        <v>-549631</v>
      </c>
      <c r="E68" s="29">
        <f>+E50+E61-E67</f>
        <v>-152012</v>
      </c>
      <c r="F68" s="16">
        <f>+D68-E68</f>
        <v>-397619</v>
      </c>
      <c r="G68" s="14"/>
    </row>
    <row r="69" spans="3:7" s="2" customFormat="1" ht="10.5" customHeight="1">
      <c r="C69" s="21" t="s">
        <v>42</v>
      </c>
      <c r="D69" s="15">
        <v>557141</v>
      </c>
      <c r="E69" s="15">
        <v>917493</v>
      </c>
      <c r="F69" s="16">
        <f>+D69-E69</f>
        <v>-360352</v>
      </c>
      <c r="G69" s="23"/>
    </row>
    <row r="70" spans="3:7" s="2" customFormat="1" ht="10.5" customHeight="1">
      <c r="C70" s="12" t="s">
        <v>43</v>
      </c>
      <c r="D70" s="15">
        <f>+D68+D69</f>
        <v>7510</v>
      </c>
      <c r="E70" s="15">
        <f>+E68+E69</f>
        <v>765481</v>
      </c>
      <c r="F70" s="16">
        <v>0</v>
      </c>
      <c r="G70" s="14"/>
    </row>
    <row r="71" spans="2:7" s="2" customFormat="1" ht="13.5">
      <c r="B71" s="4"/>
      <c r="C71" s="36" t="s">
        <v>74</v>
      </c>
      <c r="D71" s="36"/>
      <c r="E71" s="36"/>
      <c r="F71" s="36"/>
      <c r="G71" s="34"/>
    </row>
    <row r="72" s="2" customFormat="1" ht="13.5">
      <c r="B72" s="4"/>
    </row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pans="2:7" s="2" customFormat="1" ht="13.5">
      <c r="B79" s="3"/>
      <c r="C79"/>
      <c r="D79"/>
      <c r="E79"/>
      <c r="F79"/>
      <c r="G79"/>
    </row>
    <row r="80" spans="3:7" s="2" customFormat="1" ht="13.5">
      <c r="C80"/>
      <c r="D80"/>
      <c r="E80"/>
      <c r="F80"/>
      <c r="G80"/>
    </row>
    <row r="81" spans="3:7" s="2" customFormat="1" ht="13.5">
      <c r="C81"/>
      <c r="D81"/>
      <c r="E81"/>
      <c r="F81"/>
      <c r="G81"/>
    </row>
    <row r="134" ht="26.25" customHeight="1"/>
    <row r="135" ht="13.5" customHeight="1"/>
    <row r="136" spans="2:3" ht="18" customHeight="1">
      <c r="B136" t="s">
        <v>30</v>
      </c>
      <c r="C136" t="s">
        <v>31</v>
      </c>
    </row>
    <row r="137" ht="12" customHeight="1"/>
    <row r="138" ht="18" customHeight="1"/>
    <row r="164" ht="18" customHeight="1"/>
    <row r="176" ht="13.5">
      <c r="J176" s="1"/>
    </row>
    <row r="177" ht="13.5">
      <c r="J177" s="1"/>
    </row>
    <row r="178" ht="13.5">
      <c r="J178" s="1"/>
    </row>
    <row r="180" spans="8:9" ht="13.5">
      <c r="H180" s="1"/>
      <c r="I180" s="1"/>
    </row>
    <row r="181" spans="8:9" ht="13.5">
      <c r="H181" s="1"/>
      <c r="I181" s="1"/>
    </row>
    <row r="197" ht="16.5" customHeight="1"/>
    <row r="198" ht="17.25" customHeight="1"/>
    <row r="199" ht="18" customHeight="1"/>
    <row r="205" ht="18" customHeight="1"/>
    <row r="206" ht="17.25" customHeight="1"/>
    <row r="215" ht="15.75" customHeight="1"/>
    <row r="216" ht="17.25" customHeight="1"/>
    <row r="217" ht="17.25" customHeight="1"/>
    <row r="225" ht="16.5" customHeight="1"/>
    <row r="226" ht="18" customHeight="1"/>
    <row r="227" ht="21.75" customHeight="1"/>
    <row r="228" ht="19.5" customHeight="1"/>
    <row r="229" ht="18.75" customHeight="1"/>
    <row r="230" ht="17.25" customHeight="1"/>
    <row r="231" ht="18" customHeight="1"/>
    <row r="232" ht="19.5" customHeight="1"/>
    <row r="233" ht="18" customHeight="1"/>
    <row r="234" ht="19.5" customHeight="1"/>
    <row r="235" spans="2:7" ht="17.25" customHeight="1">
      <c r="B235" s="2"/>
      <c r="C235" s="2"/>
      <c r="D235" s="2"/>
      <c r="E235" s="2"/>
      <c r="F235" s="2"/>
      <c r="G235" s="2"/>
    </row>
    <row r="236" spans="2:7" ht="18.75" customHeight="1">
      <c r="B236" s="2"/>
      <c r="C236" s="2"/>
      <c r="D236" s="2"/>
      <c r="E236" s="2"/>
      <c r="F236" s="2"/>
      <c r="G236" s="2"/>
    </row>
    <row r="237" spans="3:6" ht="13.5">
      <c r="C237" s="2"/>
      <c r="D237" s="2"/>
      <c r="E237" s="2"/>
      <c r="F237" s="2"/>
    </row>
    <row r="238" spans="3:6" ht="13.5">
      <c r="C238" s="2"/>
      <c r="D238" s="2"/>
      <c r="E238" s="2"/>
      <c r="F238" s="2"/>
    </row>
    <row r="239" spans="3:6" ht="13.5">
      <c r="C239" s="2"/>
      <c r="D239" s="2"/>
      <c r="E239" s="2"/>
      <c r="F239" s="2"/>
    </row>
    <row r="240" spans="3:6" ht="13.5">
      <c r="C240" s="2"/>
      <c r="D240" s="2"/>
      <c r="E240" s="2"/>
      <c r="F240" s="2"/>
    </row>
  </sheetData>
  <sheetProtection/>
  <mergeCells count="4">
    <mergeCell ref="C71:F71"/>
    <mergeCell ref="F4:G4"/>
    <mergeCell ref="C1:G1"/>
    <mergeCell ref="C3:G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花北法人会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阿部昌幸</dc:creator>
  <cp:keywords/>
  <dc:description/>
  <cp:lastModifiedBy>sakai</cp:lastModifiedBy>
  <cp:lastPrinted>2012-05-15T01:35:41Z</cp:lastPrinted>
  <dcterms:created xsi:type="dcterms:W3CDTF">2006-03-08T01:44:33Z</dcterms:created>
  <dcterms:modified xsi:type="dcterms:W3CDTF">2012-08-03T02:40:31Z</dcterms:modified>
  <cp:category/>
  <cp:version/>
  <cp:contentType/>
  <cp:contentStatus/>
</cp:coreProperties>
</file>